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20" windowWidth="19035" windowHeight="8445" activeTab="4"/>
  </bookViews>
  <sheets>
    <sheet name="Formula History" sheetId="8" r:id="rId1"/>
    <sheet name="Formula Adjustments " sheetId="6" r:id="rId2"/>
    <sheet name="Allotments" sheetId="4" r:id="rId3"/>
    <sheet name="Formula Weights" sheetId="5" r:id="rId4"/>
    <sheet name="Special ed weights" sheetId="2" r:id="rId5"/>
  </sheets>
  <definedNames>
    <definedName name="_xlnm.Print_Titles" localSheetId="2">'Allotments'!$A:$A,'Allotments'!$1:$1</definedName>
    <definedName name="_xlnm.Print_Titles" localSheetId="3">'Formula Weights'!$A:$A,'Formula Weights'!$1:$1</definedName>
  </definedNames>
  <calcPr calcId="145621"/>
</workbook>
</file>

<file path=xl/sharedStrings.xml><?xml version="1.0" encoding="utf-8"?>
<sst xmlns="http://schemas.openxmlformats.org/spreadsheetml/2006/main" count="212" uniqueCount="160">
  <si>
    <t>2000-2001</t>
  </si>
  <si>
    <t>2001-2002</t>
  </si>
  <si>
    <t>2003-2004</t>
  </si>
  <si>
    <t>2004-2005</t>
  </si>
  <si>
    <t>2005-2006</t>
  </si>
  <si>
    <t>2006-2007</t>
  </si>
  <si>
    <t>2008-2009</t>
  </si>
  <si>
    <t>2009-2010</t>
  </si>
  <si>
    <t>2010-2011</t>
  </si>
  <si>
    <t>Homebound</t>
  </si>
  <si>
    <t>Hospital Class</t>
  </si>
  <si>
    <t>Speech Therapy</t>
  </si>
  <si>
    <t>Resource Room</t>
  </si>
  <si>
    <t>Self-contained Mild/Moderate</t>
  </si>
  <si>
    <t>Self-contained Severe</t>
  </si>
  <si>
    <t>Off-Home Campus</t>
  </si>
  <si>
    <t>Nonpublic Day School</t>
  </si>
  <si>
    <t>Vocational Adjustment Class</t>
  </si>
  <si>
    <t>Residential Treatment</t>
  </si>
  <si>
    <t>State Schools</t>
  </si>
  <si>
    <t>Mainstream (ADA)</t>
  </si>
  <si>
    <t>Scale adjustment</t>
  </si>
  <si>
    <t>Eligibility</t>
  </si>
  <si>
    <t>Minimum Prior-Year ADA</t>
  </si>
  <si>
    <t>Funded ADA</t>
  </si>
  <si>
    <t>Cost of education index</t>
  </si>
  <si>
    <t>Purpose</t>
  </si>
  <si>
    <t>Year created</t>
  </si>
  <si>
    <t>Current law</t>
  </si>
  <si>
    <t>0.20 for each student eligible for free or reduced price lunch program in previous year; non-disabled students in residential treatment facilities</t>
  </si>
  <si>
    <t>2.41 for each FTE in remedial and support program for students who are pregnant</t>
  </si>
  <si>
    <t>2007-2008</t>
  </si>
  <si>
    <t>TEC</t>
  </si>
  <si>
    <t>Bilingual education allotment</t>
  </si>
  <si>
    <t>Compensatory education allotment</t>
  </si>
  <si>
    <t>Special education allotment</t>
  </si>
  <si>
    <t>Funds career and technology courses</t>
  </si>
  <si>
    <t>Funds incremental costs of bilingual education or special language programs</t>
  </si>
  <si>
    <t>Funds supplemental programs and services to designed to eliminate disaparities in the performance of students identified as at risk</t>
  </si>
  <si>
    <t>Funds related to distinct instructional arrangements to support students with disabilities</t>
  </si>
  <si>
    <t xml:space="preserve">Weight </t>
  </si>
  <si>
    <t>1.1 - 5.0</t>
  </si>
  <si>
    <t>1.35/FTE</t>
  </si>
  <si>
    <t xml:space="preserve"> $50/FTE in advanced classes</t>
  </si>
  <si>
    <t>0.10 for each student in average daily attendance in the program</t>
  </si>
  <si>
    <t>Gifted and talented education allotment</t>
  </si>
  <si>
    <t>Career and technology education allotment</t>
  </si>
  <si>
    <t>Funds services to gifted and talented students</t>
  </si>
  <si>
    <t>$/Student</t>
  </si>
  <si>
    <t>$ Total state costs</t>
  </si>
  <si>
    <t>Transportation allotment</t>
  </si>
  <si>
    <t>Funds student transportation services</t>
  </si>
  <si>
    <t>prior to 1984</t>
  </si>
  <si>
    <t>Based on linear density, a function of mileage and ridership</t>
  </si>
  <si>
    <t>$0.68 - $1.43/mile</t>
  </si>
  <si>
    <t>Public Education Grant Allotment</t>
  </si>
  <si>
    <t>Funds students who transfer from low-performing campuses</t>
  </si>
  <si>
    <t>0.12 for each student identified and served in the program, up to a maximum of 5% of total ADA</t>
  </si>
  <si>
    <t>0.1 for each student who transfers from a low-performing campus</t>
  </si>
  <si>
    <t>New Instructional Facilities Allotment</t>
  </si>
  <si>
    <t xml:space="preserve">Funds start-up costs for new facilities </t>
  </si>
  <si>
    <t>Funding</t>
  </si>
  <si>
    <t>$250/ADA</t>
  </si>
  <si>
    <t>Provides funding for two years for new campuses</t>
  </si>
  <si>
    <t>High school allotment</t>
  </si>
  <si>
    <t>State virtual school network allotment</t>
  </si>
  <si>
    <t>42.160</t>
  </si>
  <si>
    <t>Reflect geographic variation in known resource costs and costs of education beyond the control of school districts through an adjustment to the basic allotment</t>
  </si>
  <si>
    <t>Reflect costs related to diseconomies of scale in small and mid-sized school districts</t>
  </si>
  <si>
    <t>Small and mid-sized district adjustment</t>
  </si>
  <si>
    <t>Sparsity</t>
  </si>
  <si>
    <t>Reflect costs related to diseconomies of scale in sparsely populated geographic areas</t>
  </si>
  <si>
    <t>Small, less than 300 square miles and &lt;1,600 ADA</t>
  </si>
  <si>
    <t>Mid-Sized and &lt;5,000 ADA</t>
  </si>
  <si>
    <t>(1+((1,600-ADA) x 0.00025) x ABA</t>
  </si>
  <si>
    <t>(1+((1,600-ADA) x 0.0004) x ABA</t>
  </si>
  <si>
    <t>(1+((5,000-ADA) x 0.000025) x ABA</t>
  </si>
  <si>
    <t>Grades K-12 or &gt;30 miles to nearest high school and &lt; 130 ADA</t>
  </si>
  <si>
    <t>Grades K-8 or &gt;30 miles to nearest high school and &lt; 75 ADA</t>
  </si>
  <si>
    <t>Grades K-6 or &gt;30 miles to nearest high school and &lt;60 ADA</t>
  </si>
  <si>
    <t>Small, more than 300 square miles and &lt; 1,600 ADA</t>
  </si>
  <si>
    <t>1984 (as Price Differential Index)</t>
  </si>
  <si>
    <t>Funds programs for high school students</t>
  </si>
  <si>
    <t>Funds participation in virtual school courses</t>
  </si>
  <si>
    <t>$275/high school student</t>
  </si>
  <si>
    <t>$275/high school ADA</t>
  </si>
  <si>
    <t>$250/ADA on eligible campuses</t>
  </si>
  <si>
    <t>Recognizes increased costs to serve high school students</t>
  </si>
  <si>
    <t>Current year funding includes administrative costs</t>
  </si>
  <si>
    <t>$/Student - Tier I</t>
  </si>
  <si>
    <t>$/Student - Tier II</t>
  </si>
  <si>
    <t>$/Student - Total</t>
  </si>
  <si>
    <t>Districts/ADA affected</t>
  </si>
  <si>
    <t>0.2/2.41</t>
  </si>
  <si>
    <t xml:space="preserve">$75 per student </t>
  </si>
  <si>
    <t>Column1</t>
  </si>
  <si>
    <t xml:space="preserve"> 876  districts / 979,898 ADA</t>
  </si>
  <si>
    <t>67 districts / 6,534 ADA</t>
  </si>
  <si>
    <t>Description</t>
  </si>
  <si>
    <t>Column2</t>
  </si>
  <si>
    <t>Column3</t>
  </si>
  <si>
    <t>Column4</t>
  </si>
  <si>
    <t>Instructional setting</t>
  </si>
  <si>
    <t>Weight</t>
  </si>
  <si>
    <t>Basic allotment</t>
  </si>
  <si>
    <t>Adjusted Basic Allotment</t>
  </si>
  <si>
    <t>Tier II Guaranteed Yield</t>
  </si>
  <si>
    <t>Equalized Wealth Level</t>
  </si>
  <si>
    <t>Tier II - Golden Penny Yield</t>
  </si>
  <si>
    <t>Students/FTEs</t>
  </si>
  <si>
    <t>Funding is based on FTEs except mainstream</t>
  </si>
  <si>
    <t>History</t>
  </si>
  <si>
    <t>1984 special session created weighted funding structure; added non-disabled students in residential facility in 1987; pregnant student weight moved in 1989</t>
  </si>
  <si>
    <t>1984 special session created weighted funding structure; lowered speech therapy weight from 7.11 to 5.0 and moved pregnant student weight to comp ed in 1989; current weights adopted in 1993</t>
  </si>
  <si>
    <t>One special ed personnel unit for each 100 students up to 6,0000, plus 0.85 unit for each add'l 100 students</t>
  </si>
  <si>
    <t>$44/educationally disadvantaged student</t>
  </si>
  <si>
    <t>1984 special session weighted funding structure; no changes since adoption</t>
  </si>
  <si>
    <t>$50/student in bilingual class, and $12.50/student in English-as-a-second language class</t>
  </si>
  <si>
    <t>$400/unit for supplies and equipment plus personnel unit allocation</t>
  </si>
  <si>
    <t>1984 special session created weighted funding structure; initial weight was 0.032 with annual escalation; weight increased to 0.035 for FY 1987; 0.043 for FY 1989; 0.047 for FY 1990; 0.12 for 1991</t>
  </si>
  <si>
    <t>$150/student up to 5% of students, not to exceed $100,000 total</t>
  </si>
  <si>
    <t>Pre-dates 1984; no changes since 1984</t>
  </si>
  <si>
    <t>Prior law</t>
  </si>
  <si>
    <t>Rate were approximately 30% lower prior to 1984</t>
  </si>
  <si>
    <t>No similar program prior to 1999</t>
  </si>
  <si>
    <t>Created in 2006; moved to Tier 1 in 2009</t>
  </si>
  <si>
    <t>No similar program prior to 2006</t>
  </si>
  <si>
    <t>No similar adjustment in prior law</t>
  </si>
  <si>
    <t>1984 special session created Price Differential Index; State Board of Education directed to create replacement for temporary index; SBOE updated index in 1987; study moved to Legislative Education Board (LEB) and Legislative Budget Board (LBB) in 1989; Foundation School Fund Budget Committee adopt rules based on research by LEB and LBB in 1991; no change since 1991</t>
  </si>
  <si>
    <t>Prior law contained similar adjustments for districts with less than 1,000 students; adjustment was applied to personnel units</t>
  </si>
  <si>
    <t>1984 special session created adjustment structure</t>
  </si>
  <si>
    <t>Created in 1999; add'l funding of $1 million for high schools in 2007</t>
  </si>
  <si>
    <t>1984 special education created weighted funding structure; weight reduced to 1.37 in 1989; weight reduced to 1.35 in 2003</t>
  </si>
  <si>
    <t>Current weights adopted in 1993</t>
  </si>
  <si>
    <t>Regular Program Adjustment Factor (RPAF)</t>
  </si>
  <si>
    <t>To reduce funding levels to meet budget limitations</t>
  </si>
  <si>
    <t>$-413 (2012)  $-109 (2013)</t>
  </si>
  <si>
    <t>$1.9 Billion (2012)  $0.5 Billion (2013)</t>
  </si>
  <si>
    <t>Prior law allocated minimum number of personnel units to smaller districts resulting in similar effect</t>
  </si>
  <si>
    <t>Current adjustments adopted in 1985; mid-sized adjustment added with 5-year phase-in beginning in FY 1997</t>
  </si>
  <si>
    <t>42.101 (c )</t>
  </si>
  <si>
    <t>All 1,227 districts and charter schools / 4.6 million ADA</t>
  </si>
  <si>
    <t>in 2011 282 out of 1,227 LEAS (22%) were funded through the formula system. It is estimated this will rise to 449 (35%) of LEAs in 2012</t>
  </si>
  <si>
    <t>82nd Legislature (2011)</t>
  </si>
  <si>
    <t>ASATR reduction percentage</t>
  </si>
  <si>
    <t>42.2516 (i)</t>
  </si>
  <si>
    <t xml:space="preserve">  $-322 (2013)</t>
  </si>
  <si>
    <t>643 (52%) of LEAs will be funded through the formulas in 2013</t>
  </si>
  <si>
    <t xml:space="preserve"> 1,079 districts and charter schools / 3.9 million ADA</t>
  </si>
  <si>
    <t>$-1.5 Billion (2013)</t>
  </si>
  <si>
    <t>0*</t>
  </si>
  <si>
    <t>Previously $400/$80 per course</t>
  </si>
  <si>
    <t>Students generate ADA based funding according to course load and successful course completion</t>
  </si>
  <si>
    <t>*Not Funded 2012-2013, $26 million was appropriated for the 2011 school year</t>
  </si>
  <si>
    <t>$ Total state costs (2012)</t>
  </si>
  <si>
    <t>Created in 2009, substantially changed for 2012</t>
  </si>
  <si>
    <t>2011-2012</t>
  </si>
  <si>
    <t>?</t>
  </si>
  <si>
    <t>New adjustments for current biennium</t>
  </si>
  <si>
    <t>$ Total entitlement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</si>
</sst>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>
        <color theme="6" tint="0.3999499976634979"/>
      </top>
      <bottom style="thin">
        <color theme="6" tint="0.3999499976634979"/>
      </bottom>
    </border>
    <border>
      <left style="thin">
        <color theme="6" tint="0.39998000860214233"/>
      </left>
      <right/>
      <top style="thin">
        <color theme="6" tint="0.3999499976634979"/>
      </top>
      <bottom style="thin"/>
    </border>
    <border>
      <left/>
      <right/>
      <top style="thin">
        <color theme="6" tint="0.3999499976634979"/>
      </top>
      <bottom style="thin"/>
    </border>
    <border>
      <left/>
      <right style="thin">
        <color theme="6" tint="0.39998000860214233"/>
      </right>
      <top style="thin">
        <color theme="6" tint="0.3999499976634979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top"/>
    </xf>
    <xf numFmtId="164" fontId="0" fillId="0" borderId="0" xfId="0" applyNumberFormat="1"/>
    <xf numFmtId="0" fontId="0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49" fontId="0" fillId="0" borderId="0" xfId="0" applyNumberFormat="1"/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5" fontId="7" fillId="0" borderId="0" xfId="16" applyNumberFormat="1" applyFont="1" applyAlignment="1">
      <alignment horizontal="center"/>
    </xf>
    <xf numFmtId="164" fontId="6" fillId="0" borderId="0" xfId="20" applyNumberFormat="1" applyFont="1" applyBorder="1" applyAlignment="1">
      <alignment horizontal="center" vertical="top"/>
      <protection/>
    </xf>
    <xf numFmtId="164" fontId="7" fillId="0" borderId="0" xfId="20" applyNumberFormat="1" applyFont="1" applyAlignment="1">
      <alignment horizontal="center"/>
      <protection/>
    </xf>
    <xf numFmtId="165" fontId="7" fillId="0" borderId="0" xfId="20" applyNumberFormat="1" applyFont="1" applyAlignment="1">
      <alignment horizontal="center"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" fillId="0" borderId="0" xfId="0" applyFont="1" applyBorder="1"/>
    <xf numFmtId="0" fontId="8" fillId="0" borderId="1" xfId="0" applyFont="1" applyBorder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165" fontId="0" fillId="0" borderId="0" xfId="0" applyNumberFormat="1"/>
    <xf numFmtId="165" fontId="0" fillId="2" borderId="0" xfId="0" applyNumberFormat="1" applyFill="1"/>
    <xf numFmtId="3" fontId="7" fillId="0" borderId="0" xfId="20" applyNumberFormat="1" applyFont="1" applyFill="1" applyAlignment="1">
      <alignment horizontal="center"/>
      <protection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64" fontId="7" fillId="0" borderId="0" xfId="20" applyNumberFormat="1" applyFont="1" applyFill="1" applyBorder="1" applyAlignment="1">
      <alignment horizontal="left" vertical="top" wrapText="1"/>
      <protection/>
    </xf>
    <xf numFmtId="164" fontId="7" fillId="0" borderId="0" xfId="20" applyNumberFormat="1" applyFont="1" applyFill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5" fontId="7" fillId="0" borderId="0" xfId="16" applyNumberFormat="1" applyFont="1" applyAlignment="1">
      <alignment wrapText="1"/>
    </xf>
    <xf numFmtId="5" fontId="7" fillId="0" borderId="0" xfId="16" applyNumberFormat="1" applyFont="1" applyAlignment="1">
      <alignment horizontal="left" wrapText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6" fillId="0" borderId="0" xfId="20" applyNumberFormat="1" applyFont="1" applyBorder="1" applyAlignment="1">
      <alignment horizontal="center"/>
      <protection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vertical="top"/>
    </xf>
    <xf numFmtId="0" fontId="0" fillId="3" borderId="4" xfId="0" applyFill="1" applyBorder="1" applyAlignment="1">
      <alignment horizontal="center"/>
    </xf>
    <xf numFmtId="0" fontId="2" fillId="3" borderId="4" xfId="0" applyFont="1" applyFill="1" applyBorder="1"/>
    <xf numFmtId="164" fontId="6" fillId="3" borderId="4" xfId="20" applyNumberFormat="1" applyFont="1" applyFill="1" applyBorder="1" applyAlignment="1">
      <alignment horizontal="center"/>
      <protection/>
    </xf>
    <xf numFmtId="0" fontId="9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5" xfId="0" applyFont="1" applyBorder="1"/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3" xfId="0" applyFont="1" applyFill="1" applyBorder="1" applyAlignment="1">
      <alignment vertical="top"/>
    </xf>
    <xf numFmtId="0" fontId="2" fillId="4" borderId="3" xfId="0" applyFont="1" applyFill="1" applyBorder="1" applyAlignment="1">
      <alignment/>
    </xf>
    <xf numFmtId="0" fontId="0" fillId="4" borderId="3" xfId="0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ormula Adjustments" xfId="20"/>
  </cellStyles>
  <dxfs count="19"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&quot;$&quot;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&quot;$&quot;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&quot;$&quot;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&quot;$&quot;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&quot;$&quot;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general" vertical="top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general" vertical="bottom" textRotation="0" wrapText="1" shrinkToFit="1" readingOrder="0"/>
    </dxf>
    <dxf>
      <fill>
        <patternFill patternType="solid">
          <bgColor theme="6" tint="0.3999499976634979"/>
        </patternFill>
      </fill>
    </dxf>
    <dxf>
      <numFmt numFmtId="164" formatCode="&quot;$&quot;#,##0"/>
    </dxf>
    <dxf>
      <numFmt numFmtId="165" formatCode="&quot;$&quot;#,##0.00"/>
    </dxf>
    <dxf>
      <numFmt numFmtId="165" formatCode="&quot;$&quot;#,##0.00"/>
    </dxf>
    <dxf>
      <numFmt numFmtId="164" formatCode="&quot;$&quot;#,##0"/>
    </dxf>
    <dxf>
      <numFmt numFmtId="164" formatCode="&quot;$&quot;#,##0"/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bottom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9" displayName="Table9" ref="A1:F12" totalsRowShown="0" headerRowDxfId="18">
  <autoFilter ref="A1:F12"/>
  <tableColumns count="6">
    <tableColumn id="1" name="Column1"/>
    <tableColumn id="2" name="Basic allotment" dataDxfId="17"/>
    <tableColumn id="3" name="Adjusted Basic Allotment" dataDxfId="16"/>
    <tableColumn id="4" name="Tier II Guaranteed Yield" dataDxfId="15"/>
    <tableColumn id="5" name="Tier II - Golden Penny Yield" dataDxfId="14"/>
    <tableColumn id="6" name="Equalized Wealth Level" dataDxfId="13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7" name="Adjustments" displayName="Adjustments" ref="A1:D49" totalsRowShown="0" headerRowDxfId="12">
  <autoFilter ref="A1:D49"/>
  <tableColumns count="4">
    <tableColumn id="1" name="Column1"/>
    <tableColumn id="2" name="Column2" dataDxfId="11"/>
    <tableColumn id="3" name="Column3" dataDxfId="10"/>
    <tableColumn id="4" name="Column4" dataDxfId="9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2" name="Allotments" displayName="Allotments" ref="A1:E10" totalsRowShown="0" headerRowDxfId="8">
  <autoFilter ref="A1:E10"/>
  <tableColumns count="5">
    <tableColumn id="1" name="Description" dataDxfId="7"/>
    <tableColumn id="2" name="Transportation allotment"/>
    <tableColumn id="3" name="New Instructional Facilities Allotment"/>
    <tableColumn id="4" name="High school allotment"/>
    <tableColumn id="5" name="State virtual school network allotment"/>
  </tableColumns>
  <tableStyleInfo name="TableStyleMedium4" showFirstColumn="0" showLastColumn="0" showRowStripes="0" showColumnStripes="1"/>
</table>
</file>

<file path=xl/tables/table4.xml><?xml version="1.0" encoding="utf-8"?>
<table xmlns="http://schemas.openxmlformats.org/spreadsheetml/2006/main" id="3" name="Multipliers" displayName="Multipliers" ref="A1:G14" totalsRowShown="0" headerRowDxfId="6" dataDxfId="5">
  <autoFilter ref="A1:G14"/>
  <tableColumns count="7">
    <tableColumn id="1" name="Description"/>
    <tableColumn id="2" name="Special education allotment" dataDxfId="4"/>
    <tableColumn id="3" name="Compensatory education allotment" dataDxfId="3"/>
    <tableColumn id="4" name="Bilingual education allotment" dataDxfId="2"/>
    <tableColumn id="5" name="Career and technology education allotment" dataDxfId="1"/>
    <tableColumn id="6" name="Gifted and talented education allotment" dataDxfId="0"/>
    <tableColumn id="7" name="Public Education Grant Allotment"/>
  </tableColumns>
  <tableStyleInfo name="TableStyleMedium4" showFirstColumn="0" showLastColumn="0" showRowStripes="0" showColumnStripes="1"/>
</table>
</file>

<file path=xl/tables/table5.xml><?xml version="1.0" encoding="utf-8"?>
<table xmlns="http://schemas.openxmlformats.org/spreadsheetml/2006/main" id="8" name="Table8" displayName="Table8" ref="A1:B14" totalsRowShown="0">
  <autoFilter ref="A1:B14"/>
  <tableColumns count="2">
    <tableColumn id="1" name="Instructional setting"/>
    <tableColumn id="2" name="Weigh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G23" sqref="G23"/>
    </sheetView>
  </sheetViews>
  <sheetFormatPr defaultColWidth="9.140625" defaultRowHeight="15"/>
  <cols>
    <col min="1" max="1" width="11.00390625" style="0" customWidth="1"/>
    <col min="2" max="2" width="9.8515625" style="0" customWidth="1"/>
    <col min="3" max="3" width="12.00390625" style="0" customWidth="1"/>
    <col min="4" max="4" width="13.00390625" style="0" customWidth="1"/>
    <col min="5" max="5" width="9.57421875" style="0" customWidth="1"/>
    <col min="6" max="6" width="10.421875" style="0" customWidth="1"/>
  </cols>
  <sheetData>
    <row r="1" spans="1:6" s="1" customFormat="1" ht="60">
      <c r="A1" s="1" t="s">
        <v>95</v>
      </c>
      <c r="B1" s="5" t="s">
        <v>104</v>
      </c>
      <c r="C1" s="5" t="s">
        <v>105</v>
      </c>
      <c r="D1" s="5" t="s">
        <v>106</v>
      </c>
      <c r="E1" s="5" t="s">
        <v>108</v>
      </c>
      <c r="F1" s="5" t="s">
        <v>107</v>
      </c>
    </row>
    <row r="2" spans="1:6" ht="15">
      <c r="A2" t="s">
        <v>0</v>
      </c>
      <c r="B2" s="7">
        <v>2537</v>
      </c>
      <c r="C2" s="7">
        <v>3255</v>
      </c>
      <c r="D2" s="35">
        <v>24.99</v>
      </c>
      <c r="E2" s="30"/>
      <c r="F2" s="7">
        <v>295000</v>
      </c>
    </row>
    <row r="3" spans="1:6" ht="15">
      <c r="A3" t="s">
        <v>1</v>
      </c>
      <c r="B3" s="7">
        <v>2537</v>
      </c>
      <c r="C3" s="7">
        <v>3261</v>
      </c>
      <c r="D3" s="35">
        <v>25.81</v>
      </c>
      <c r="E3" s="30"/>
      <c r="F3" s="7">
        <v>300000</v>
      </c>
    </row>
    <row r="4" spans="1:6" ht="15">
      <c r="A4" t="s">
        <v>2</v>
      </c>
      <c r="B4" s="7">
        <v>2537</v>
      </c>
      <c r="C4" s="7">
        <v>3263</v>
      </c>
      <c r="D4" s="35">
        <v>27.14</v>
      </c>
      <c r="E4" s="30"/>
      <c r="F4" s="7">
        <v>305000</v>
      </c>
    </row>
    <row r="5" spans="1:6" ht="15">
      <c r="A5" t="s">
        <v>3</v>
      </c>
      <c r="B5" s="7">
        <v>2537</v>
      </c>
      <c r="C5" s="7">
        <v>3261</v>
      </c>
      <c r="D5" s="35">
        <v>27.14</v>
      </c>
      <c r="E5" s="30"/>
      <c r="F5" s="7">
        <v>305000</v>
      </c>
    </row>
    <row r="6" spans="1:6" ht="15">
      <c r="A6" t="s">
        <v>4</v>
      </c>
      <c r="B6" s="7">
        <v>2537</v>
      </c>
      <c r="C6" s="7">
        <v>3256</v>
      </c>
      <c r="D6" s="35">
        <v>27.14</v>
      </c>
      <c r="E6" s="30"/>
      <c r="F6" s="7">
        <v>305000</v>
      </c>
    </row>
    <row r="7" spans="1:6" ht="15">
      <c r="A7" t="s">
        <v>5</v>
      </c>
      <c r="B7" s="7">
        <v>2748</v>
      </c>
      <c r="C7" s="7">
        <v>3527</v>
      </c>
      <c r="D7" s="35">
        <v>31.95</v>
      </c>
      <c r="E7" s="35">
        <v>41.21</v>
      </c>
      <c r="F7" s="7">
        <v>319500</v>
      </c>
    </row>
    <row r="8" spans="1:6" ht="15">
      <c r="A8" t="s">
        <v>31</v>
      </c>
      <c r="B8" s="7">
        <v>3135</v>
      </c>
      <c r="C8" s="7">
        <v>4023</v>
      </c>
      <c r="D8" s="35">
        <v>36.45</v>
      </c>
      <c r="E8" s="35">
        <v>46.94</v>
      </c>
      <c r="F8" s="7">
        <v>364500</v>
      </c>
    </row>
    <row r="9" spans="1:6" ht="15">
      <c r="A9" t="s">
        <v>6</v>
      </c>
      <c r="B9" s="7">
        <v>3218</v>
      </c>
      <c r="C9" s="7">
        <v>4126</v>
      </c>
      <c r="D9" s="35">
        <v>37.42</v>
      </c>
      <c r="E9" s="35">
        <v>50.98</v>
      </c>
      <c r="F9" s="7">
        <v>374200</v>
      </c>
    </row>
    <row r="10" spans="1:6" ht="15">
      <c r="A10" t="s">
        <v>7</v>
      </c>
      <c r="B10" s="7">
        <v>4765</v>
      </c>
      <c r="C10" s="7">
        <v>5928</v>
      </c>
      <c r="D10" s="36"/>
      <c r="E10" s="35">
        <v>59.02</v>
      </c>
      <c r="F10" s="7">
        <v>476500</v>
      </c>
    </row>
    <row r="11" spans="1:6" ht="15">
      <c r="A11" t="s">
        <v>8</v>
      </c>
      <c r="B11" s="7">
        <v>4765</v>
      </c>
      <c r="C11" s="7">
        <v>5933</v>
      </c>
      <c r="D11" s="36"/>
      <c r="E11" s="35">
        <v>59.97</v>
      </c>
      <c r="F11" s="7">
        <v>476500</v>
      </c>
    </row>
    <row r="12" spans="1:6" ht="15">
      <c r="A12" s="53" t="s">
        <v>156</v>
      </c>
      <c r="B12" s="7">
        <v>4765</v>
      </c>
      <c r="C12" s="7">
        <v>5932</v>
      </c>
      <c r="D12" s="36"/>
      <c r="E12" s="35">
        <v>59.97</v>
      </c>
      <c r="F12" s="7">
        <v>476500</v>
      </c>
    </row>
    <row r="13" ht="15">
      <c r="F13" s="7"/>
    </row>
  </sheetData>
  <printOptions horizontalCentered="1"/>
  <pageMargins left="0.7" right="0.7" top="0.75" bottom="0.75" header="0.5" footer="0.3"/>
  <pageSetup horizontalDpi="600" verticalDpi="600" orientation="portrait" r:id="rId2"/>
  <headerFooter>
    <oddHeader>&amp;C&amp;A</oddHeader>
    <oddFooter>&amp;LTexas Education Agency&amp;CPage 1 of 8&amp;RRevised: May 8, 2012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 topLeftCell="A2">
      <selection activeCell="B23" sqref="B23"/>
    </sheetView>
  </sheetViews>
  <sheetFormatPr defaultColWidth="9.140625" defaultRowHeight="15"/>
  <cols>
    <col min="1" max="1" width="21.00390625" style="0" bestFit="1" customWidth="1"/>
    <col min="2" max="2" width="56.28125" style="0" customWidth="1"/>
    <col min="3" max="3" width="30.421875" style="0" customWidth="1"/>
    <col min="4" max="4" width="12.140625" style="0" customWidth="1"/>
    <col min="5" max="5" width="56.7109375" style="0" bestFit="1" customWidth="1"/>
  </cols>
  <sheetData>
    <row r="1" spans="1:4" ht="15" hidden="1">
      <c r="A1" s="30" t="s">
        <v>95</v>
      </c>
      <c r="B1" s="31" t="s">
        <v>99</v>
      </c>
      <c r="C1" s="30" t="s">
        <v>100</v>
      </c>
      <c r="D1" s="30" t="s">
        <v>101</v>
      </c>
    </row>
    <row r="2" spans="1:4" ht="15">
      <c r="A2" s="33"/>
      <c r="B2" s="34" t="s">
        <v>25</v>
      </c>
      <c r="C2" s="33"/>
      <c r="D2" s="33"/>
    </row>
    <row r="3" spans="1:2" ht="15">
      <c r="A3" s="13" t="s">
        <v>32</v>
      </c>
      <c r="B3" s="15">
        <v>42.102</v>
      </c>
    </row>
    <row r="4" spans="1:2" ht="45">
      <c r="A4" s="14" t="s">
        <v>26</v>
      </c>
      <c r="B4" s="17" t="s">
        <v>67</v>
      </c>
    </row>
    <row r="5" spans="1:2" ht="15">
      <c r="A5" s="14" t="s">
        <v>27</v>
      </c>
      <c r="B5" s="26" t="s">
        <v>81</v>
      </c>
    </row>
    <row r="6" spans="1:5" ht="15">
      <c r="A6" s="13" t="s">
        <v>48</v>
      </c>
      <c r="B6" s="27">
        <v>331</v>
      </c>
      <c r="E6" s="4"/>
    </row>
    <row r="7" spans="1:5" ht="15">
      <c r="A7" s="14" t="s">
        <v>49</v>
      </c>
      <c r="B7" s="21">
        <v>1453964712</v>
      </c>
      <c r="E7" s="4"/>
    </row>
    <row r="8" spans="1:5" ht="105">
      <c r="A8" s="14" t="s">
        <v>111</v>
      </c>
      <c r="B8" s="47" t="s">
        <v>128</v>
      </c>
      <c r="C8" s="15"/>
      <c r="D8" s="15"/>
      <c r="E8" s="4"/>
    </row>
    <row r="9" spans="1:2" ht="15">
      <c r="A9" s="14" t="s">
        <v>122</v>
      </c>
      <c r="B9" s="48" t="s">
        <v>127</v>
      </c>
    </row>
    <row r="10" spans="1:4" ht="15">
      <c r="A10" s="33"/>
      <c r="B10" s="34" t="s">
        <v>69</v>
      </c>
      <c r="C10" s="33"/>
      <c r="D10" s="33"/>
    </row>
    <row r="11" spans="1:2" ht="15">
      <c r="A11" s="13" t="s">
        <v>32</v>
      </c>
      <c r="B11" s="15">
        <v>42.103</v>
      </c>
    </row>
    <row r="12" spans="1:2" ht="30">
      <c r="A12" s="14" t="s">
        <v>26</v>
      </c>
      <c r="B12" s="17" t="s">
        <v>68</v>
      </c>
    </row>
    <row r="13" spans="1:2" ht="15">
      <c r="A13" s="14" t="s">
        <v>27</v>
      </c>
      <c r="B13" s="26">
        <v>1984</v>
      </c>
    </row>
    <row r="14" spans="1:2" ht="15">
      <c r="A14" s="14" t="s">
        <v>48</v>
      </c>
      <c r="B14" s="21">
        <f>B15/979898</f>
        <v>900.3422570512441</v>
      </c>
    </row>
    <row r="15" spans="1:2" ht="15">
      <c r="A15" s="14" t="s">
        <v>49</v>
      </c>
      <c r="B15" s="21">
        <v>882243577</v>
      </c>
    </row>
    <row r="16" spans="1:2" ht="15">
      <c r="A16" s="14" t="s">
        <v>92</v>
      </c>
      <c r="B16" s="26" t="s">
        <v>96</v>
      </c>
    </row>
    <row r="17" spans="1:3" ht="15">
      <c r="A17" s="14" t="s">
        <v>28</v>
      </c>
      <c r="B17" s="29" t="s">
        <v>22</v>
      </c>
      <c r="C17" s="18" t="s">
        <v>21</v>
      </c>
    </row>
    <row r="18" spans="2:3" ht="15">
      <c r="B18" t="s">
        <v>72</v>
      </c>
      <c r="C18" s="3" t="s">
        <v>74</v>
      </c>
    </row>
    <row r="19" spans="2:3" ht="15">
      <c r="B19" t="s">
        <v>80</v>
      </c>
      <c r="C19" s="3" t="s">
        <v>75</v>
      </c>
    </row>
    <row r="20" spans="2:3" ht="15">
      <c r="B20" t="s">
        <v>73</v>
      </c>
      <c r="C20" s="3" t="s">
        <v>76</v>
      </c>
    </row>
    <row r="21" spans="1:4" ht="30">
      <c r="A21" s="14" t="s">
        <v>111</v>
      </c>
      <c r="B21" s="17" t="s">
        <v>139</v>
      </c>
      <c r="C21" s="15"/>
      <c r="D21" s="15"/>
    </row>
    <row r="22" spans="1:3" ht="45">
      <c r="A22" s="14" t="s">
        <v>122</v>
      </c>
      <c r="B22" s="17" t="s">
        <v>129</v>
      </c>
      <c r="C22" s="3"/>
    </row>
    <row r="23" spans="1:4" ht="15">
      <c r="A23" s="33"/>
      <c r="B23" s="34" t="s">
        <v>70</v>
      </c>
      <c r="C23" s="33"/>
      <c r="D23" s="33"/>
    </row>
    <row r="24" spans="1:2" ht="15">
      <c r="A24" s="13" t="s">
        <v>32</v>
      </c>
      <c r="B24" s="15">
        <v>42.105</v>
      </c>
    </row>
    <row r="25" spans="1:2" ht="30">
      <c r="A25" s="14" t="s">
        <v>26</v>
      </c>
      <c r="B25" s="17" t="s">
        <v>71</v>
      </c>
    </row>
    <row r="26" spans="1:2" ht="15">
      <c r="A26" s="14" t="s">
        <v>27</v>
      </c>
      <c r="B26" s="26">
        <v>1984</v>
      </c>
    </row>
    <row r="27" spans="1:2" ht="15">
      <c r="A27" s="28" t="s">
        <v>48</v>
      </c>
      <c r="B27" s="22">
        <f>B28/6534</f>
        <v>2412.668809305173</v>
      </c>
    </row>
    <row r="28" spans="1:2" ht="15">
      <c r="A28" s="14" t="s">
        <v>49</v>
      </c>
      <c r="B28" s="21">
        <v>15764378</v>
      </c>
    </row>
    <row r="29" spans="1:2" ht="15">
      <c r="A29" s="14" t="s">
        <v>92</v>
      </c>
      <c r="B29" s="26" t="s">
        <v>97</v>
      </c>
    </row>
    <row r="30" spans="1:4" ht="15">
      <c r="A30" s="14" t="s">
        <v>28</v>
      </c>
      <c r="B30" s="18" t="s">
        <v>22</v>
      </c>
      <c r="C30" s="19" t="s">
        <v>23</v>
      </c>
      <c r="D30" s="20" t="s">
        <v>24</v>
      </c>
    </row>
    <row r="31" spans="2:4" ht="15">
      <c r="B31" s="16" t="s">
        <v>77</v>
      </c>
      <c r="C31" s="15">
        <v>90</v>
      </c>
      <c r="D31" s="15">
        <v>130</v>
      </c>
    </row>
    <row r="32" spans="2:4" ht="15">
      <c r="B32" s="16" t="s">
        <v>78</v>
      </c>
      <c r="C32" s="15">
        <v>50</v>
      </c>
      <c r="D32" s="15">
        <v>75</v>
      </c>
    </row>
    <row r="33" spans="2:4" ht="15">
      <c r="B33" s="16" t="s">
        <v>79</v>
      </c>
      <c r="C33" s="15">
        <v>40</v>
      </c>
      <c r="D33" s="15">
        <v>60</v>
      </c>
    </row>
    <row r="34" spans="1:4" ht="15">
      <c r="A34" s="40" t="s">
        <v>111</v>
      </c>
      <c r="B34" s="44" t="s">
        <v>130</v>
      </c>
      <c r="C34" s="26"/>
      <c r="D34" s="26"/>
    </row>
    <row r="35" spans="1:4" ht="30">
      <c r="A35" s="40" t="s">
        <v>122</v>
      </c>
      <c r="B35" s="44" t="s">
        <v>138</v>
      </c>
      <c r="C35" s="26"/>
      <c r="D35" s="26"/>
    </row>
    <row r="36" spans="1:4" ht="15">
      <c r="A36" s="40"/>
      <c r="B36" s="61"/>
      <c r="C36" s="26"/>
      <c r="D36" s="26"/>
    </row>
    <row r="37" spans="1:4" ht="15">
      <c r="A37" s="66"/>
      <c r="B37" s="67" t="s">
        <v>158</v>
      </c>
      <c r="C37" s="68"/>
      <c r="D37" s="68"/>
    </row>
    <row r="38" spans="1:4" ht="15">
      <c r="A38" s="69"/>
      <c r="B38" s="70"/>
      <c r="C38" s="71"/>
      <c r="D38" s="71"/>
    </row>
    <row r="39" spans="1:4" ht="15">
      <c r="A39" s="49"/>
      <c r="B39" s="51" t="s">
        <v>134</v>
      </c>
      <c r="C39" s="50"/>
      <c r="D39" s="50"/>
    </row>
    <row r="40" spans="1:4" ht="15">
      <c r="A40" s="13" t="s">
        <v>32</v>
      </c>
      <c r="B40" s="15" t="s">
        <v>140</v>
      </c>
      <c r="C40" s="15"/>
      <c r="D40" s="15"/>
    </row>
    <row r="41" spans="1:4" ht="15">
      <c r="A41" s="14" t="s">
        <v>26</v>
      </c>
      <c r="B41" s="15" t="s">
        <v>135</v>
      </c>
      <c r="C41" s="15"/>
      <c r="D41" s="15"/>
    </row>
    <row r="42" spans="1:4" ht="15">
      <c r="A42" s="14" t="s">
        <v>27</v>
      </c>
      <c r="B42" s="26">
        <v>2012</v>
      </c>
      <c r="C42" s="15"/>
      <c r="D42" s="15"/>
    </row>
    <row r="43" spans="1:4" ht="15">
      <c r="A43" s="28" t="s">
        <v>48</v>
      </c>
      <c r="B43" s="52" t="s">
        <v>136</v>
      </c>
      <c r="C43" s="15"/>
      <c r="D43" s="15"/>
    </row>
    <row r="44" spans="1:4" ht="15">
      <c r="A44" s="14" t="s">
        <v>49</v>
      </c>
      <c r="B44" s="21" t="s">
        <v>137</v>
      </c>
      <c r="C44" s="15"/>
      <c r="D44" s="15"/>
    </row>
    <row r="45" spans="1:4" ht="15">
      <c r="A45" s="40" t="s">
        <v>92</v>
      </c>
      <c r="B45" s="26" t="s">
        <v>141</v>
      </c>
      <c r="C45" s="54"/>
      <c r="D45" s="26"/>
    </row>
    <row r="46" spans="1:4" ht="52.5" customHeight="1">
      <c r="A46" s="53"/>
      <c r="B46" s="25" t="s">
        <v>142</v>
      </c>
      <c r="C46" s="26"/>
      <c r="D46" s="26"/>
    </row>
    <row r="47" spans="1:4" ht="15">
      <c r="A47" s="28" t="s">
        <v>111</v>
      </c>
      <c r="B47" s="26" t="s">
        <v>143</v>
      </c>
      <c r="C47" s="26"/>
      <c r="D47" s="26"/>
    </row>
    <row r="48" spans="1:4" ht="15">
      <c r="A48" s="28" t="s">
        <v>122</v>
      </c>
      <c r="B48" s="61" t="s">
        <v>127</v>
      </c>
      <c r="C48" s="26"/>
      <c r="D48" s="26"/>
    </row>
    <row r="49" spans="1:4" ht="15">
      <c r="A49" s="49"/>
      <c r="B49" s="51" t="s">
        <v>144</v>
      </c>
      <c r="C49" s="50"/>
      <c r="D49" s="50"/>
    </row>
    <row r="50" spans="1:4" ht="15">
      <c r="A50" s="13" t="s">
        <v>32</v>
      </c>
      <c r="B50" s="15" t="s">
        <v>145</v>
      </c>
      <c r="C50" s="15"/>
      <c r="D50" s="15"/>
    </row>
    <row r="51" spans="1:4" ht="15">
      <c r="A51" s="56" t="s">
        <v>26</v>
      </c>
      <c r="B51" s="57" t="s">
        <v>135</v>
      </c>
      <c r="C51" s="57"/>
      <c r="D51" s="57"/>
    </row>
    <row r="52" spans="1:4" ht="15">
      <c r="A52" s="14" t="s">
        <v>27</v>
      </c>
      <c r="B52" s="26">
        <v>2013</v>
      </c>
      <c r="C52" s="15"/>
      <c r="D52" s="15"/>
    </row>
    <row r="53" spans="1:4" ht="15">
      <c r="A53" s="58" t="s">
        <v>48</v>
      </c>
      <c r="B53" s="59" t="s">
        <v>146</v>
      </c>
      <c r="C53" s="57"/>
      <c r="D53" s="57"/>
    </row>
    <row r="54" spans="1:4" ht="15">
      <c r="A54" s="14" t="s">
        <v>49</v>
      </c>
      <c r="B54" s="21" t="s">
        <v>149</v>
      </c>
      <c r="C54" s="15"/>
      <c r="D54" s="15"/>
    </row>
    <row r="55" spans="1:4" ht="15">
      <c r="A55" s="56" t="s">
        <v>92</v>
      </c>
      <c r="B55" s="57" t="s">
        <v>148</v>
      </c>
      <c r="C55" s="57"/>
      <c r="D55" s="57"/>
    </row>
    <row r="56" spans="1:4" ht="18" customHeight="1">
      <c r="A56" s="53"/>
      <c r="B56" s="55" t="s">
        <v>147</v>
      </c>
      <c r="C56" s="26"/>
      <c r="D56" s="26"/>
    </row>
    <row r="57" spans="1:4" ht="15">
      <c r="A57" s="58" t="s">
        <v>111</v>
      </c>
      <c r="B57" s="57" t="s">
        <v>143</v>
      </c>
      <c r="C57" s="57"/>
      <c r="D57" s="57"/>
    </row>
    <row r="58" spans="1:4" ht="15">
      <c r="A58" s="62" t="s">
        <v>122</v>
      </c>
      <c r="B58" s="63" t="s">
        <v>127</v>
      </c>
      <c r="C58" s="64"/>
      <c r="D58" s="65"/>
    </row>
  </sheetData>
  <printOptions gridLines="1" horizontalCentered="1"/>
  <pageMargins left="0.25" right="0.25" top="1" bottom="0.75" header="0.5" footer="0.3"/>
  <pageSetup firstPageNumber="2" useFirstPageNumber="1" horizontalDpi="600" verticalDpi="600" orientation="landscape" r:id="rId2"/>
  <headerFooter>
    <oddHeader>&amp;C&amp;A
</oddHeader>
    <oddFooter>&amp;LTexas Education Agency&amp;CPage &amp;P of 8&amp;RRevised: May 8, 2012</oddFooter>
    <firstFooter>&amp;LTexas Education Agency&amp;CPage 2 of 7&amp;RRevised: October 13, 2010</firstFooter>
  </headerFooter>
  <rowBreaks count="2" manualBreakCount="2">
    <brk id="22" max="16383" man="1"/>
    <brk id="36" max="16383" man="1"/>
  </row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 topLeftCell="A1">
      <selection activeCell="D17" sqref="D17"/>
    </sheetView>
  </sheetViews>
  <sheetFormatPr defaultColWidth="9.140625" defaultRowHeight="15"/>
  <cols>
    <col min="1" max="1" width="22.8515625" style="0" bestFit="1" customWidth="1"/>
    <col min="2" max="2" width="20.8515625" style="0" customWidth="1"/>
    <col min="3" max="3" width="21.8515625" style="0" customWidth="1"/>
    <col min="4" max="4" width="19.7109375" style="0" customWidth="1"/>
    <col min="5" max="5" width="26.00390625" style="0" customWidth="1"/>
  </cols>
  <sheetData>
    <row r="1" spans="1:5" ht="30">
      <c r="A1" t="s">
        <v>98</v>
      </c>
      <c r="B1" s="5" t="s">
        <v>50</v>
      </c>
      <c r="C1" s="5" t="s">
        <v>59</v>
      </c>
      <c r="D1" s="5" t="s">
        <v>64</v>
      </c>
      <c r="E1" s="5" t="s">
        <v>65</v>
      </c>
    </row>
    <row r="2" spans="1:6" ht="15">
      <c r="A2" s="13" t="s">
        <v>32</v>
      </c>
      <c r="B2" s="11">
        <v>42.155</v>
      </c>
      <c r="C2" s="12">
        <v>42.158</v>
      </c>
      <c r="D2" s="12" t="s">
        <v>66</v>
      </c>
      <c r="E2" s="12">
        <v>42.159</v>
      </c>
      <c r="F2" s="10"/>
    </row>
    <row r="3" spans="1:6" ht="45">
      <c r="A3" s="14" t="s">
        <v>26</v>
      </c>
      <c r="B3" s="17" t="s">
        <v>51</v>
      </c>
      <c r="C3" s="17" t="s">
        <v>60</v>
      </c>
      <c r="D3" s="1" t="s">
        <v>82</v>
      </c>
      <c r="E3" s="1" t="s">
        <v>83</v>
      </c>
      <c r="F3" s="1"/>
    </row>
    <row r="4" spans="1:6" ht="15">
      <c r="A4" s="14" t="s">
        <v>27</v>
      </c>
      <c r="B4" s="2" t="s">
        <v>52</v>
      </c>
      <c r="C4" s="2">
        <v>1999</v>
      </c>
      <c r="D4" s="2">
        <v>2006</v>
      </c>
      <c r="E4" s="2">
        <v>2009</v>
      </c>
      <c r="F4" s="1"/>
    </row>
    <row r="5" spans="1:6" ht="60">
      <c r="A5" s="13" t="s">
        <v>61</v>
      </c>
      <c r="B5" s="2" t="s">
        <v>54</v>
      </c>
      <c r="C5" s="2" t="s">
        <v>62</v>
      </c>
      <c r="D5" s="2" t="s">
        <v>85</v>
      </c>
      <c r="E5" s="1" t="s">
        <v>152</v>
      </c>
      <c r="F5" s="1"/>
    </row>
    <row r="6" spans="1:6" ht="30">
      <c r="A6" s="13" t="s">
        <v>48</v>
      </c>
      <c r="B6" s="1" t="s">
        <v>94</v>
      </c>
      <c r="C6" s="1" t="s">
        <v>86</v>
      </c>
      <c r="D6" s="1" t="s">
        <v>84</v>
      </c>
      <c r="F6" s="1"/>
    </row>
    <row r="7" spans="1:7" ht="15">
      <c r="A7" s="14" t="s">
        <v>154</v>
      </c>
      <c r="B7" s="9">
        <v>347972264</v>
      </c>
      <c r="C7" s="32" t="s">
        <v>150</v>
      </c>
      <c r="D7" s="9">
        <v>343558250</v>
      </c>
      <c r="E7" s="32" t="s">
        <v>157</v>
      </c>
      <c r="F7" s="9"/>
      <c r="G7" s="9"/>
    </row>
    <row r="8" spans="1:6" ht="60">
      <c r="A8" s="14" t="s">
        <v>28</v>
      </c>
      <c r="B8" s="17" t="s">
        <v>53</v>
      </c>
      <c r="C8" s="17" t="s">
        <v>63</v>
      </c>
      <c r="D8" s="17" t="s">
        <v>87</v>
      </c>
      <c r="E8" s="17" t="s">
        <v>88</v>
      </c>
      <c r="F8" s="1"/>
    </row>
    <row r="9" spans="1:6" ht="45">
      <c r="A9" s="45" t="s">
        <v>111</v>
      </c>
      <c r="B9" s="46" t="s">
        <v>121</v>
      </c>
      <c r="C9" s="46" t="s">
        <v>131</v>
      </c>
      <c r="D9" s="46" t="s">
        <v>125</v>
      </c>
      <c r="E9" s="46" t="s">
        <v>155</v>
      </c>
      <c r="F9" s="1"/>
    </row>
    <row r="10" spans="1:6" ht="45">
      <c r="A10" s="45" t="s">
        <v>122</v>
      </c>
      <c r="B10" s="46" t="s">
        <v>123</v>
      </c>
      <c r="C10" s="46" t="s">
        <v>124</v>
      </c>
      <c r="D10" s="46" t="s">
        <v>126</v>
      </c>
      <c r="E10" s="1" t="s">
        <v>151</v>
      </c>
      <c r="F10" s="1"/>
    </row>
    <row r="11" spans="2:6" ht="15">
      <c r="B11" s="1"/>
      <c r="C11" s="1"/>
      <c r="D11" s="1"/>
      <c r="E11" s="1"/>
      <c r="F11" s="1"/>
    </row>
    <row r="12" spans="2:6" ht="51.75">
      <c r="B12" s="1"/>
      <c r="C12" s="60" t="s">
        <v>153</v>
      </c>
      <c r="D12" s="1"/>
      <c r="E12" s="1"/>
      <c r="F12" s="1"/>
    </row>
    <row r="13" spans="2:6" ht="15">
      <c r="B13" s="1"/>
      <c r="C13" s="1"/>
      <c r="D13" s="1"/>
      <c r="E13" s="1"/>
      <c r="F13" s="1"/>
    </row>
    <row r="15" ht="15">
      <c r="A15" s="6"/>
    </row>
  </sheetData>
  <printOptions gridLines="1" horizontalCentered="1"/>
  <pageMargins left="0.7" right="0.7" top="0.75" bottom="0.75" header="0.5" footer="0.3"/>
  <pageSetup horizontalDpi="600" verticalDpi="600" orientation="landscape" r:id="rId2"/>
  <headerFooter>
    <oddHeader>&amp;C&amp;A</oddHeader>
    <oddFooter>&amp;LTexas Education Agency&amp;CPage 5 of 8&amp;RRevised: October 13, 2010</oddFoot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 topLeftCell="A1">
      <selection activeCell="F12" sqref="F12"/>
    </sheetView>
  </sheetViews>
  <sheetFormatPr defaultColWidth="9.140625" defaultRowHeight="15"/>
  <cols>
    <col min="1" max="1" width="18.28125" style="0" bestFit="1" customWidth="1"/>
    <col min="2" max="7" width="19.28125" style="0" customWidth="1"/>
  </cols>
  <sheetData>
    <row r="1" spans="1:7" ht="45">
      <c r="A1" t="s">
        <v>98</v>
      </c>
      <c r="B1" s="5" t="s">
        <v>35</v>
      </c>
      <c r="C1" s="5" t="s">
        <v>34</v>
      </c>
      <c r="D1" s="5" t="s">
        <v>33</v>
      </c>
      <c r="E1" s="5" t="s">
        <v>46</v>
      </c>
      <c r="F1" s="5" t="s">
        <v>45</v>
      </c>
      <c r="G1" s="5" t="s">
        <v>55</v>
      </c>
    </row>
    <row r="2" spans="1:7" ht="15">
      <c r="A2" s="13" t="s">
        <v>32</v>
      </c>
      <c r="B2" s="8">
        <v>42.151</v>
      </c>
      <c r="C2" s="8">
        <v>42.152</v>
      </c>
      <c r="D2" s="8">
        <v>42.153</v>
      </c>
      <c r="E2" s="8">
        <v>42.154</v>
      </c>
      <c r="F2" s="8">
        <v>42.156</v>
      </c>
      <c r="G2" s="8">
        <v>42.157</v>
      </c>
    </row>
    <row r="3" spans="1:10" ht="120">
      <c r="A3" s="14" t="s">
        <v>26</v>
      </c>
      <c r="B3" s="17" t="s">
        <v>39</v>
      </c>
      <c r="C3" s="17" t="s">
        <v>38</v>
      </c>
      <c r="D3" s="17" t="s">
        <v>37</v>
      </c>
      <c r="E3" s="17" t="s">
        <v>36</v>
      </c>
      <c r="F3" s="17" t="s">
        <v>47</v>
      </c>
      <c r="G3" s="17" t="s">
        <v>56</v>
      </c>
      <c r="H3" s="1"/>
      <c r="I3" s="1"/>
      <c r="J3" s="1"/>
    </row>
    <row r="4" spans="1:10" ht="15">
      <c r="A4" s="14" t="s">
        <v>27</v>
      </c>
      <c r="B4" s="2">
        <v>1984</v>
      </c>
      <c r="C4" s="2">
        <v>1984</v>
      </c>
      <c r="D4" s="2">
        <v>1984</v>
      </c>
      <c r="E4" s="2">
        <v>1984</v>
      </c>
      <c r="F4" s="2">
        <v>1984</v>
      </c>
      <c r="G4" s="2">
        <v>1997</v>
      </c>
      <c r="H4" s="1"/>
      <c r="I4" s="1"/>
      <c r="J4" s="1"/>
    </row>
    <row r="5" spans="1:10" ht="15">
      <c r="A5" s="13" t="s">
        <v>40</v>
      </c>
      <c r="B5" s="25" t="s">
        <v>41</v>
      </c>
      <c r="C5" s="2" t="s">
        <v>93</v>
      </c>
      <c r="D5" s="15">
        <v>0.1</v>
      </c>
      <c r="E5" s="15">
        <v>1.35</v>
      </c>
      <c r="F5" s="15">
        <v>0.12</v>
      </c>
      <c r="G5" s="15">
        <v>0.1</v>
      </c>
      <c r="H5" s="1"/>
      <c r="I5" s="1"/>
      <c r="J5" s="1"/>
    </row>
    <row r="6" spans="1:10" ht="15">
      <c r="A6" s="13" t="s">
        <v>109</v>
      </c>
      <c r="B6" s="37">
        <v>231170.461</v>
      </c>
      <c r="C6" s="37">
        <v>3032189.223</v>
      </c>
      <c r="D6" s="37">
        <v>728499.739</v>
      </c>
      <c r="E6" s="37">
        <v>202507.648</v>
      </c>
      <c r="F6" s="37">
        <v>225787.686</v>
      </c>
      <c r="G6" s="38">
        <v>456.76</v>
      </c>
      <c r="H6" s="1"/>
      <c r="I6" s="1"/>
      <c r="J6" s="1"/>
    </row>
    <row r="7" spans="1:10" ht="15">
      <c r="A7" s="13" t="s">
        <v>89</v>
      </c>
      <c r="B7" s="23">
        <v>10854.408137378763</v>
      </c>
      <c r="C7" s="23">
        <v>1062.0179029638348</v>
      </c>
      <c r="D7" s="23">
        <v>524.1618171671026</v>
      </c>
      <c r="E7" s="23">
        <v>7126.982967082804</v>
      </c>
      <c r="F7" s="23">
        <v>575.2294403224329</v>
      </c>
      <c r="G7" s="24">
        <v>320.39878710920397</v>
      </c>
      <c r="H7" s="1"/>
      <c r="I7" s="1"/>
      <c r="J7" s="1"/>
    </row>
    <row r="8" spans="1:10" ht="15">
      <c r="A8" s="13" t="s">
        <v>90</v>
      </c>
      <c r="B8" s="23">
        <v>842.9689884760157</v>
      </c>
      <c r="C8" s="23">
        <v>82.47784182003657</v>
      </c>
      <c r="D8" s="23">
        <v>40.70716258526519</v>
      </c>
      <c r="E8" s="23">
        <v>36.9654758416509</v>
      </c>
      <c r="F8" s="23">
        <v>131.0338279747184</v>
      </c>
      <c r="G8" s="24">
        <v>56.54096243103601</v>
      </c>
      <c r="H8" s="1"/>
      <c r="I8" s="1"/>
      <c r="J8" s="1"/>
    </row>
    <row r="9" spans="1:10" ht="15">
      <c r="A9" s="13" t="s">
        <v>91</v>
      </c>
      <c r="B9" s="23">
        <v>11697.377125854779</v>
      </c>
      <c r="C9" s="23">
        <v>1144.4957447838713</v>
      </c>
      <c r="D9" s="23">
        <v>564.8689797523679</v>
      </c>
      <c r="E9" s="23">
        <v>7163.948442924455</v>
      </c>
      <c r="F9" s="23">
        <v>706.2632682971513</v>
      </c>
      <c r="G9" s="24">
        <v>376.93974954024</v>
      </c>
      <c r="H9" s="1"/>
      <c r="I9" s="1"/>
      <c r="J9" s="1"/>
    </row>
    <row r="10" spans="1:10" ht="15">
      <c r="A10" s="14" t="s">
        <v>159</v>
      </c>
      <c r="B10" s="23">
        <v>2704088062.674704</v>
      </c>
      <c r="C10" s="23">
        <v>3470327663.1030135</v>
      </c>
      <c r="D10" s="23">
        <v>411506904.3187963</v>
      </c>
      <c r="E10" s="23">
        <v>1555354875.4701207</v>
      </c>
      <c r="F10" s="23">
        <v>141497373</v>
      </c>
      <c r="G10" s="23">
        <v>281627</v>
      </c>
      <c r="H10" s="1"/>
      <c r="I10" s="1"/>
      <c r="J10" s="1"/>
    </row>
    <row r="11" spans="1:10" ht="135">
      <c r="A11" s="14" t="s">
        <v>28</v>
      </c>
      <c r="B11" s="17" t="s">
        <v>110</v>
      </c>
      <c r="C11" s="17" t="s">
        <v>29</v>
      </c>
      <c r="D11" s="17" t="s">
        <v>44</v>
      </c>
      <c r="E11" s="17" t="s">
        <v>42</v>
      </c>
      <c r="F11" s="17" t="s">
        <v>57</v>
      </c>
      <c r="G11" s="17" t="s">
        <v>58</v>
      </c>
      <c r="H11" s="1"/>
      <c r="I11" s="1"/>
      <c r="J11" s="1"/>
    </row>
    <row r="12" spans="2:10" ht="75">
      <c r="B12" s="1"/>
      <c r="C12" s="17" t="s">
        <v>30</v>
      </c>
      <c r="D12" s="17"/>
      <c r="E12" s="17" t="s">
        <v>43</v>
      </c>
      <c r="F12" s="1"/>
      <c r="G12" s="1"/>
      <c r="H12" s="1"/>
      <c r="I12" s="1"/>
      <c r="J12" s="1"/>
    </row>
    <row r="13" spans="1:10" ht="165">
      <c r="A13" s="40" t="s">
        <v>111</v>
      </c>
      <c r="B13" s="42" t="s">
        <v>113</v>
      </c>
      <c r="C13" s="43" t="s">
        <v>112</v>
      </c>
      <c r="D13" s="42" t="s">
        <v>116</v>
      </c>
      <c r="E13" s="42" t="s">
        <v>132</v>
      </c>
      <c r="F13" s="42" t="s">
        <v>119</v>
      </c>
      <c r="G13" s="44"/>
      <c r="H13" s="1"/>
      <c r="I13" s="1"/>
      <c r="J13" s="1"/>
    </row>
    <row r="14" spans="1:10" ht="90">
      <c r="A14" s="41" t="s">
        <v>122</v>
      </c>
      <c r="B14" s="43" t="s">
        <v>114</v>
      </c>
      <c r="C14" s="42" t="s">
        <v>115</v>
      </c>
      <c r="D14" s="42" t="s">
        <v>117</v>
      </c>
      <c r="E14" s="42" t="s">
        <v>118</v>
      </c>
      <c r="F14" s="42" t="s">
        <v>120</v>
      </c>
      <c r="G14" s="44"/>
      <c r="H14" s="1"/>
      <c r="I14" s="1"/>
      <c r="J14" s="1"/>
    </row>
    <row r="15" spans="2:10" ht="15">
      <c r="B15" s="39"/>
      <c r="C15" s="39"/>
      <c r="D15" s="39"/>
      <c r="E15" s="39"/>
      <c r="F15" s="39"/>
      <c r="G15" s="39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8" ht="15">
      <c r="A18" s="6"/>
    </row>
  </sheetData>
  <printOptions gridLines="1" horizontalCentered="1"/>
  <pageMargins left="0.25" right="0.25" top="0.75" bottom="0.75" header="0.3" footer="0.3"/>
  <pageSetup firstPageNumber="6" useFirstPageNumber="1" horizontalDpi="600" verticalDpi="600" orientation="landscape" scale="95" r:id="rId2"/>
  <headerFooter>
    <oddHeader>&amp;C&amp;A</oddHeader>
    <oddFooter>&amp;LTexas Education Agency &amp;CPage &amp;P of 8&amp;RRevised:  May 8, 2012</oddFooter>
    <firstHeader>&amp;CFormula Weights</firstHeader>
    <firstFooter>&amp;LTexas Education Agency&amp;CPage 5 of 7&amp;RRevised: October 13, 2010</firstFoot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 topLeftCell="A1">
      <selection activeCell="O6" sqref="O6"/>
    </sheetView>
  </sheetViews>
  <sheetFormatPr defaultColWidth="9.140625" defaultRowHeight="15"/>
  <cols>
    <col min="1" max="1" width="28.57421875" style="0" bestFit="1" customWidth="1"/>
    <col min="2" max="2" width="11.00390625" style="0" customWidth="1"/>
  </cols>
  <sheetData>
    <row r="1" spans="1:2" ht="15">
      <c r="A1" t="s">
        <v>102</v>
      </c>
      <c r="B1" t="s">
        <v>103</v>
      </c>
    </row>
    <row r="3" spans="1:2" ht="15">
      <c r="A3" t="s">
        <v>9</v>
      </c>
      <c r="B3">
        <v>5</v>
      </c>
    </row>
    <row r="4" spans="1:2" ht="15">
      <c r="A4" t="s">
        <v>10</v>
      </c>
      <c r="B4">
        <v>3</v>
      </c>
    </row>
    <row r="5" spans="1:2" ht="15">
      <c r="A5" t="s">
        <v>11</v>
      </c>
      <c r="B5">
        <v>5</v>
      </c>
    </row>
    <row r="6" spans="1:2" ht="15">
      <c r="A6" t="s">
        <v>12</v>
      </c>
      <c r="B6">
        <v>3</v>
      </c>
    </row>
    <row r="7" spans="1:2" ht="15">
      <c r="A7" t="s">
        <v>13</v>
      </c>
      <c r="B7">
        <v>3</v>
      </c>
    </row>
    <row r="8" spans="1:2" ht="15">
      <c r="A8" t="s">
        <v>14</v>
      </c>
      <c r="B8">
        <v>3</v>
      </c>
    </row>
    <row r="9" spans="1:2" ht="15">
      <c r="A9" t="s">
        <v>15</v>
      </c>
      <c r="B9">
        <v>3</v>
      </c>
    </row>
    <row r="10" spans="1:2" ht="15">
      <c r="A10" t="s">
        <v>16</v>
      </c>
      <c r="B10">
        <v>2.7</v>
      </c>
    </row>
    <row r="11" spans="1:2" ht="15">
      <c r="A11" t="s">
        <v>17</v>
      </c>
      <c r="B11">
        <v>1.7</v>
      </c>
    </row>
    <row r="12" spans="1:2" ht="15">
      <c r="A12" t="s">
        <v>18</v>
      </c>
      <c r="B12">
        <v>2.3</v>
      </c>
    </row>
    <row r="13" spans="1:2" ht="15">
      <c r="A13" t="s">
        <v>19</v>
      </c>
      <c r="B13">
        <v>2.8</v>
      </c>
    </row>
    <row r="14" spans="1:2" ht="15">
      <c r="A14" t="s">
        <v>20</v>
      </c>
      <c r="B14">
        <v>1.1</v>
      </c>
    </row>
    <row r="16" ht="15">
      <c r="A16" t="s">
        <v>133</v>
      </c>
    </row>
  </sheetData>
  <printOptions horizontalCentered="1"/>
  <pageMargins left="0.7" right="0.7" top="1.75" bottom="0.75" header="1" footer="0.3"/>
  <pageSetup horizontalDpi="600" verticalDpi="600" orientation="portrait" r:id="rId2"/>
  <headerFooter>
    <oddHeader>&amp;CSpecial Education Weights
by Instructional Setting
</oddHeader>
    <oddFooter>&amp;LTexas Education Agency&amp;CPage 8 of 8&amp;RRevised: May 8, 2012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Education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ldawnfis</dc:creator>
  <cp:keywords/>
  <dc:description/>
  <cp:lastModifiedBy>Holly Mabry_SC</cp:lastModifiedBy>
  <cp:lastPrinted>2012-05-08T16:14:57Z</cp:lastPrinted>
  <dcterms:created xsi:type="dcterms:W3CDTF">2010-04-14T16:57:25Z</dcterms:created>
  <dcterms:modified xsi:type="dcterms:W3CDTF">2012-05-16T21:53:52Z</dcterms:modified>
  <cp:category/>
  <cp:version/>
  <cp:contentType/>
  <cp:contentStatus/>
</cp:coreProperties>
</file>